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3" l="1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9" i="13" l="1"/>
  <c r="F40" i="13" l="1"/>
  <c r="F41" i="13" s="1"/>
  <c r="F42" i="13" l="1"/>
  <c r="F43" i="13" s="1"/>
  <c r="F45" i="13" l="1"/>
  <c r="F4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<sst xmlns="http://schemas.openxmlformats.org/spreadsheetml/2006/main" count="6352" uniqueCount="851">
  <si>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</si>
  <si>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</si>
  <si>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</si>
  <si>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</si>
  <si>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</si>
  <si>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</si>
  <si>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</si>
  <si>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</si>
  <si>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</si>
  <si>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</si>
  <si>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</si>
  <si>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</si>
  <si>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</si>
  <si>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</si>
  <si>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</si>
  <si>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</si>
  <si>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</si>
  <si>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</si>
  <si>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</si>
  <si>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</si>
  <si>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</si>
  <si>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</si>
  <si>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</si>
  <si>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</si>
  <si>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</si>
  <si>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</si>
  <si>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</si>
  <si>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</si>
  <si>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</si>
  <si>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</si>
  <si>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</si>
  <si>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</si>
  <si>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</si>
  <si>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</si>
  <si>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</si>
  <si>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</si>
  <si>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</si>
  <si>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</si>
  <si>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</si>
  <si>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</si>
  <si>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</si>
  <si>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</si>
  <si>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</si>
  <si>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</si>
  <si>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</si>
  <si>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</si>
  <si>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</si>
  <si>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</si>
  <si>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</si>
  <si>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</si>
  <si>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</si>
  <si>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</si>
  <si>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</si>
  <si>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</si>
  <si>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</si>
  <si>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</si>
  <si>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</si>
  <si>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</si>
  <si>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</si>
  <si>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</si>
  <si>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</si>
  <si>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</si>
  <si>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</si>
  <si>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</si>
  <si>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</si>
  <si>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</si>
  <si>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</si>
  <si>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</si>
  <si>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</si>
  <si>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</si>
  <si>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</si>
  <si>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</si>
  <si>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</si>
  <si>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</si>
  <si>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</si>
  <si>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</si>
  <si>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</si>
  <si>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</si>
  <si>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</si>
  <si>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</si>
  <si>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</si>
  <si>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</si>
  <si>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</si>
  <si>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</si>
  <si>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</si>
  <si>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</si>
  <si>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</si>
  <si>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</si>
  <si>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</si>
  <si>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</si>
  <si>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</si>
  <si>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</si>
  <si>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</si>
  <si>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</si>
  <si>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</si>
  <si>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</si>
  <si>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</si>
  <si>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</si>
  <si>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</si>
  <si>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</si>
  <si>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</si>
  <si>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</si>
  <si>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</si>
  <si>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</si>
  <si>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</si>
  <si>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</si>
  <si>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</si>
  <si>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</si>
  <si>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</si>
  <si>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</si>
  <si>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</si>
  <si>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</si>
  <si>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</si>
  <si>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</si>
  <si>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</si>
  <si>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</si>
  <si>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</si>
  <si>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</si>
  <si>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</si>
  <si>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</si>
  <si>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</si>
  <si>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</si>
  <si>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</si>
  <si>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</si>
  <si>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</si>
  <si>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</si>
  <si>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</si>
  <si>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</si>
  <si>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</si>
  <si>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</si>
  <si>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</si>
  <si>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</si>
  <si>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</si>
  <si>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</si>
  <si>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</si>
  <si>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</si>
  <si>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</si>
  <si>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</si>
  <si>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</si>
  <si>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</si>
  <si>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</si>
  <si>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</si>
  <si>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</si>
  <si>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</si>
  <si>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</si>
  <si>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</si>
  <si>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</si>
  <si>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</si>
  <si>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</si>
  <si>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</si>
  <si>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</si>
  <si>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</si>
  <si>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</si>
  <si>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</si>
  <si>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</si>
  <si>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</si>
  <si>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</si>
  <si>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</si>
  <si>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</si>
  <si>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</si>
  <si>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</si>
  <si>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</si>
  <si>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</si>
  <si>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</si>
  <si>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</si>
  <si>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</si>
  <si>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</si>
  <si>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</si>
  <si>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</si>
  <si>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</si>
  <si>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</si>
  <si>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</si>
  <si>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</si>
  <si>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</si>
  <si>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</si>
  <si>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</si>
  <si>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</si>
  <si>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</si>
  <si>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</si>
  <si>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</si>
  <si>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</si>
  <si>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</si>
  <si>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</si>
  <si>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</si>
  <si>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</si>
  <si>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</si>
  <si>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</si>
  <si>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</si>
  <si>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</si>
  <si>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</si>
  <si>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</si>
  <si>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</si>
  <si>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</si>
  <si>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</si>
  <si>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</si>
  <si>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</si>
  <si>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</si>
  <si>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</si>
  <si>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</si>
  <si>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</si>
  <si>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</si>
  <si>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</si>
  <si>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</si>
  <si>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</si>
  <si>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</si>
  <si>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</si>
  <si>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</si>
  <si>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</si>
  <si>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</si>
  <si>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</si>
  <si>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</si>
  <si>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</si>
  <si>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</si>
  <si>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</si>
  <si>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</si>
  <si>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</si>
  <si>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</si>
  <si>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</si>
  <si>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</si>
  <si>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</si>
  <si>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</si>
  <si>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</si>
  <si>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</si>
  <si>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</si>
  <si>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</si>
  <si>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</si>
  <si>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</si>
  <si>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</si>
  <si>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</si>
  <si>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</si>
  <si>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</si>
  <si>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</si>
  <si>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</si>
  <si>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</si>
  <si>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</si>
  <si>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</si>
  <si>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</si>
  <si>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</si>
  <si>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</si>
  <si>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</si>
  <si>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</si>
  <si>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</si>
  <si>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</si>
  <si>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</si>
  <si>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</si>
  <si>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</si>
  <si>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</si>
  <si>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</si>
  <si>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</si>
  <si>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</si>
  <si>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</si>
  <si>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</si>
  <si>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</si>
  <si>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</si>
  <si>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</si>
  <si>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</si>
  <si>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</si>
  <si>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</si>
  <si>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</si>
  <si>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</si>
  <si>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</si>
  <si>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</si>
  <si>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</si>
  <si>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</si>
  <si>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</si>
  <si>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</si>
  <si>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</si>
  <si>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</si>
  <si>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</si>
  <si>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</si>
  <si>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</si>
  <si>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</si>
  <si>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</si>
  <si>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</si>
  <si>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</si>
  <si>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</si>
  <si>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</si>
  <si>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</si>
  <si>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</si>
  <si>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</si>
  <si>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</si>
  <si>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</si>
  <si>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</si>
  <si>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</si>
  <si>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</si>
  <si>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</si>
  <si>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</si>
  <si>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</si>
  <si>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</si>
  <si>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</si>
  <si>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</si>
  <si>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</si>
  <si>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</si>
  <si>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</si>
  <si>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</si>
  <si>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</si>
  <si>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</si>
  <si>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</si>
  <si>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</si>
  <si>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</si>
  <si>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</si>
  <si>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</si>
  <si>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</si>
  <si>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</si>
  <si>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</si>
  <si>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</si>
  <si>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</si>
  <si>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</si>
  <si>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</si>
  <si>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</si>
  <si>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</si>
  <si>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</si>
  <si>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</si>
  <si>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</si>
  <si>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</si>
  <si>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</si>
  <si>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</si>
  <si>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</si>
  <si>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</si>
  <si>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</si>
  <si>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</si>
  <si>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</si>
  <si>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</si>
  <si>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</si>
  <si>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</si>
  <si>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</si>
  <si>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</si>
  <si>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</si>
  <si>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</si>
  <si>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</si>
  <si>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</si>
  <si>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</si>
  <si>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</si>
  <si>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</si>
  <si>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</si>
  <si>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</si>
  <si>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</si>
  <si>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</si>
  <si>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</si>
  <si>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</si>
  <si>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</si>
  <si>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</si>
  <si>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</si>
  <si>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</si>
  <si>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</si>
  <si>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</si>
  <si>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</si>
  <si>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</si>
  <si>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</si>
  <si>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</si>
  <si>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</si>
  <si>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</si>
  <si>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</si>
  <si>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</si>
  <si>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</si>
  <si>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</si>
  <si>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</si>
  <si>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</si>
  <si>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</si>
  <si>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</si>
  <si>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</si>
  <si>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</si>
  <si>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</si>
  <si>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</si>
  <si>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</si>
  <si>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</si>
  <si>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</si>
  <si>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</si>
  <si>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</si>
  <si>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</si>
  <si>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</si>
  <si>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</si>
  <si>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</si>
  <si>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</si>
  <si>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</si>
  <si>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</si>
  <si>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</si>
  <si>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</si>
  <si>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</si>
  <si>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</si>
  <si>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</si>
  <si>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</si>
  <si>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</si>
  <si>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</si>
  <si>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</si>
  <si>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</si>
  <si>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</si>
  <si>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</si>
  <si>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</si>
  <si>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</si>
  <si>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</si>
  <si>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</si>
  <si>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</si>
  <si>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</si>
  <si>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</si>
  <si>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</si>
  <si>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</si>
  <si>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</si>
  <si>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</si>
  <si>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</si>
  <si>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</si>
  <si>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</si>
  <si>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</si>
  <si>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</si>
  <si>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</si>
  <si>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</si>
  <si>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</si>
  <si>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</si>
  <si>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</si>
  <si>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</si>
  <si>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</si>
  <si>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</si>
  <si>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</si>
  <si>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</si>
  <si>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</si>
  <si>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</si>
  <si>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</si>
  <si>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</si>
  <si>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</si>
  <si>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</si>
  <si>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</si>
  <si>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</si>
  <si>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</si>
  <si>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</si>
  <si>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</si>
  <si>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</si>
  <si>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</si>
  <si>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</si>
  <si>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</si>
  <si>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</si>
  <si>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</si>
  <si>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</si>
  <si>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</si>
  <si>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</si>
  <si>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</si>
  <si>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</si>
  <si>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</si>
  <si>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</si>
  <si>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</si>
  <si>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</si>
  <si>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</si>
  <si>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</si>
  <si>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</si>
  <si>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</si>
  <si>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</si>
  <si>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</si>
  <si>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</si>
  <si>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</si>
  <si>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</si>
  <si>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</si>
  <si>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</si>
  <si>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</si>
  <si>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</si>
  <si>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</si>
  <si>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</si>
  <si>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</si>
  <si>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</si>
  <si>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</si>
  <si>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</si>
  <si>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</si>
  <si>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</si>
  <si>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</si>
  <si>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</si>
  <si>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</si>
  <si>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</si>
  <si>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</si>
  <si>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</si>
  <si>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</si>
  <si>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</si>
  <si>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</si>
  <si>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</si>
  <si>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</si>
  <si>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</si>
  <si>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</si>
  <si>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</si>
  <si>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</si>
  <si>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</si>
  <si>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</si>
  <si>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</si>
  <si>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</si>
  <si>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</si>
  <si>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</si>
  <si>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</si>
  <si>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</si>
  <si>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</si>
  <si>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</si>
  <si>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</si>
  <si>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</si>
  <si>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</si>
  <si>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</si>
  <si>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</si>
  <si>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</si>
  <si>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</si>
  <si>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</si>
  <si>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</si>
  <si>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</si>
  <si>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</si>
  <si>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</si>
  <si>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</si>
  <si>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</si>
  <si>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</si>
  <si>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</si>
  <si>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</si>
  <si>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</si>
  <si>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</si>
  <si>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</si>
  <si>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</si>
  <si>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</si>
  <si>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</si>
  <si>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</si>
  <si>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</si>
  <si>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</si>
  <si>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</si>
  <si>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</si>
  <si>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</si>
  <si>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</si>
  <si>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</si>
  <si>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</si>
  <si>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</si>
  <si>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</si>
  <si>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</si>
  <si>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</si>
  <si>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</si>
  <si>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</si>
  <si>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</si>
  <si>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</si>
  <si>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</si>
  <si>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</si>
  <si>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</si>
  <si>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</si>
  <si>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</si>
  <si>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</si>
  <si>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</si>
  <si>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</si>
  <si>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</si>
  <si>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</si>
  <si>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</si>
  <si>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</si>
  <si>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</si>
  <si>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</si>
  <si>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</si>
  <si>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</si>
  <si>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</si>
  <si>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</si>
  <si>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</si>
  <si>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</si>
  <si>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</si>
  <si>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</si>
  <si>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</si>
  <si>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</si>
  <si>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</si>
  <si>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</si>
  <si>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</si>
  <si>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</si>
  <si>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</si>
  <si>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</si>
  <si>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</si>
  <si>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</si>
  <si>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</si>
  <si>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</si>
  <si>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</si>
  <si>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</si>
  <si>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</si>
  <si>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</si>
  <si>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</si>
  <si>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</si>
  <si>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</si>
  <si>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</si>
  <si>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</si>
  <si>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</si>
  <si>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</si>
  <si>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</si>
  <si>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</si>
  <si>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</si>
  <si>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</si>
  <si>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</si>
  <si>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</si>
  <si>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</si>
  <si>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</si>
  <si>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</si>
  <si>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</si>
  <si>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</si>
  <si>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</si>
  <si>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</si>
  <si>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</si>
  <si>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</si>
  <si>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</si>
  <si>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</si>
  <si>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</si>
  <si>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</si>
  <si>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</si>
  <si>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</si>
  <si>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</si>
  <si>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</si>
  <si>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</si>
  <si>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</si>
  <si>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</si>
  <si>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</si>
  <si>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</si>
  <si>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</si>
  <si>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</si>
  <si>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</si>
  <si>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</si>
  <si>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</si>
  <si>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</si>
  <si>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</si>
  <si>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</si>
  <si>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</si>
  <si>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</si>
  <si>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</si>
  <si>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</si>
  <si>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</si>
  <si>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</si>
  <si>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</si>
  <si>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</si>
  <si>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</si>
  <si>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</si>
  <si>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</si>
  <si>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</si>
  <si>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</si>
  <si>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</si>
  <si>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</si>
  <si>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</si>
  <si>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</si>
  <si>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</si>
  <si>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</si>
  <si>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</si>
  <si>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</si>
  <si>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</si>
  <si>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</si>
  <si>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</si>
  <si>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</si>
  <si>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</si>
  <si>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</si>
  <si>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</si>
  <si>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</si>
  <si>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</si>
  <si>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</si>
  <si>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</si>
  <si>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</si>
  <si>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</si>
  <si>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</si>
  <si>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</si>
  <si>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</si>
  <si>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</si>
  <si>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</si>
  <si>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</si>
  <si>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</si>
  <si>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</si>
  <si>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</si>
  <si>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</si>
  <si>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</si>
  <si>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</si>
  <si>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</si>
  <si>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</si>
  <si>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</si>
  <si>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</si>
  <si>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</si>
  <si>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</si>
  <si>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</si>
  <si>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</si>
  <si>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</si>
  <si>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</si>
  <si>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</si>
  <si>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</si>
  <si>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</si>
  <si>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</si>
  <si>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</si>
  <si>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</si>
  <si>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</si>
  <si>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</si>
  <si>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</si>
  <si>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</si>
  <si>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</si>
  <si>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</si>
  <si>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</si>
  <si>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</si>
  <si>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</si>
  <si>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</si>
  <si>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</si>
  <si>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</si>
  <si>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</si>
  <si>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</si>
  <si>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</si>
  <si>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</si>
  <si>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</si>
  <si>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</si>
  <si>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</si>
  <si>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</si>
  <si>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</si>
  <si>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</si>
  <si>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</si>
  <si>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</si>
  <si>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</si>
  <si>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</si>
  <si>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</si>
  <si>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</si>
  <si>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</si>
  <si>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</si>
  <si>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</si>
  <si>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</si>
  <si>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</si>
  <si>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</si>
  <si>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</si>
  <si>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</si>
  <si>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</si>
  <si>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</si>
  <si>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</si>
  <si>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</si>
  <si>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</si>
  <si>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</si>
  <si>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</si>
  <si>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</si>
  <si>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</si>
  <si>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</si>
  <si>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</si>
  <si>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</si>
  <si>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</si>
  <si>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</si>
  <si>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</si>
  <si>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</si>
  <si>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</si>
  <si>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</si>
  <si>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</si>
  <si>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</si>
  <si>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</si>
  <si>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</si>
  <si>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</si>
  <si>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</si>
  <si>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</si>
  <si>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</si>
  <si>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</si>
  <si>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</si>
  <si>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</si>
  <si>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</si>
  <si>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</si>
  <si>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</si>
  <si>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</si>
  <si>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</si>
  <si>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</si>
  <si>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</si>
  <si>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</si>
  <si>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</si>
  <si>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</si>
  <si>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</si>
  <si>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</si>
  <si>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</si>
  <si>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</si>
  <si>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</si>
  <si>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</si>
  <si>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</si>
  <si>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</si>
  <si>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</si>
  <si>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</si>
  <si>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</si>
  <si>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</si>
  <si>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</si>
  <si>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</si>
  <si>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</si>
  <si>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</si>
  <si>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</si>
  <si>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</si>
  <si>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</si>
  <si>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</si>
  <si>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</si>
  <si>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</si>
  <si>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</si>
  <si>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</si>
  <si>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</si>
  <si>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</si>
  <si>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</si>
  <si>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</si>
  <si>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</si>
  <si>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</si>
  <si>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</si>
  <si>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</si>
  <si>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</si>
  <si>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</si>
  <si>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</si>
  <si>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</si>
  <si>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</si>
  <si>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</si>
  <si>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</si>
  <si>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</si>
  <si>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</si>
  <si>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</si>
  <si>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</si>
  <si>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</si>
  <si>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</si>
  <si>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</si>
  <si>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</si>
  <si>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</si>
  <si>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</si>
  <si>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</si>
  <si>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</si>
  <si>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</si>
  <si>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</si>
  <si>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</si>
  <si>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</si>
  <si>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</si>
  <si>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</si>
  <si>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</si>
  <si>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</si>
  <si>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</si>
  <si>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</si>
  <si>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</si>
  <si>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</si>
  <si>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</si>
  <si>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</si>
  <si>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</si>
  <si>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</si>
  <si>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ზალდასტანიშვილისა და ასათიანის ქუჩის კვეთა წყალრინების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</si>
  <si>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</si>
  <si>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22 კმ-ზე</t>
  </si>
  <si>
    <t>3-1</t>
  </si>
  <si>
    <t>თხრილის შევსება ქვიშა-ხრეშოვანი ბალიშით (0-20 მმ ფრაქცია) და დატკეპვნა</t>
  </si>
  <si>
    <t>ღორღის (20-40 მმ ფრაქცია) შეძენა, და დატკეპვნა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</si>
  <si>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</si>
  <si>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</si>
  <si>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თხრილის კედლების გამაგრება ხის ფარებით</t>
  </si>
  <si>
    <t>გრძ. მ</t>
  </si>
  <si>
    <t>11-1</t>
  </si>
  <si>
    <t>12</t>
  </si>
  <si>
    <t>13</t>
  </si>
  <si>
    <t>13-1</t>
  </si>
  <si>
    <t>14</t>
  </si>
  <si>
    <t>ჰიდროსაიზოლაციო მასალა პენებარი</t>
  </si>
  <si>
    <t>16</t>
  </si>
  <si>
    <t>საპროექტო ტრანშეიდან ჩამდინარე წყლების გაყვანა კანალიზაციის გოფრირებული SN4 d 300 მმ დროებითი მილით</t>
  </si>
  <si>
    <t>19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</si>
  <si>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</si>
  <si>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22 კმ-ზე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</si>
  <si>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</si>
  <si>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</si>
  <si>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თხრილის შევსება ქვიშა-ხრეშოვა- ნი ნარევით (ფრაქცია 0-80, 0-120 მმ) და დატკეპვნა</t>
  </si>
  <si>
    <t>კანალიზაციის პოლიეთილენის გოფრირებული მილის SN8 Ø400 მმ მოწყობა</t>
  </si>
  <si>
    <t>კანალიზაციის პოლიეთილენის გოფრირებული მილის SN8 Ø400 მმ შეძენა</t>
  </si>
  <si>
    <t>კანალიზაციის პოლიეთილენის გოფრირებული მილის SN8 d=400 მმ გამოცდა ჰერმეტულობაზე</t>
  </si>
  <si>
    <t>რ/ბ ანაკრები წრიული ჭის D=1500 მმ Hსაშ=0÷5500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</si>
  <si>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საპროექტო გოფრირებული მილის d=400 მმ-იან მილის შეჭრა საპროექტო ჭაში</t>
  </si>
  <si>
    <t>არსებული საპროექტო გოფრირებული მილის d=400 მმ-იან მილის შეჭრა საპროექტო ჭაში</t>
  </si>
  <si>
    <t>რეზინის საფენი SN8 d=400 მმ</t>
  </si>
  <si>
    <t>კანალიზაციის პოლიეთილენის გოფრირებული მილის SN4 d300 მმ მილძაბრა ბოლოთი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</si>
  <si>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</si>
  <si>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</si>
  <si>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რ/ბ ანაკრები წრიული ჭის D=1500 მმ H=5000 მმ (3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</si>
  <si>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 და გატანა 12 კმ-ზე</t>
  </si>
  <si>
    <t>დემონტირებული ჭის ხუფების დატვირთვა ავტოთვითმცლელზე გატანა და გადმოტვირთვა (დასაწყობება 12კმ) (3 ცალი)</t>
  </si>
  <si>
    <t>არსებული კანალიზაციის გოფრირებული d=400 მმ, მილის დემონტაჟი</t>
  </si>
  <si>
    <t>არსებული განშტოების მილების d=400 მმ დახშობა გასაბერი ბალიშებით მონტაჟი და დემონტაჟი</t>
  </si>
  <si>
    <t>დამხშობი გასაბერი ბალიში d=400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</si>
</sst>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48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80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96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80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80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80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96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80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92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8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48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64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80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80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80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80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80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80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8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8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64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64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64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64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92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47"/>
  <sheetViews>
    <sheetView showGridLines="0" tabSelected="1" zoomScale="80" zoomScaleNormal="80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B60" sqref="B6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4"/>
    </row>
    <row r="5" spans="1:10" ht="16.5" thickBot="1" x14ac:dyDescent="0.4">
      <c r="A5" s="304"/>
      <c r="B5" s="307"/>
      <c r="C5" s="307"/>
      <c r="D5" s="307"/>
      <c r="E5" s="309"/>
      <c r="F5" s="306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 t="s">
        <v>812</v>
      </c>
      <c r="B7" s="288" t="s">
        <v>813</v>
      </c>
      <c r="C7" s="272" t="s">
        <v>773</v>
      </c>
      <c r="D7" s="273">
        <v>33</v>
      </c>
      <c r="E7" s="299"/>
      <c r="F7" s="299">
        <f>D7*E7</f>
        <v>0</v>
      </c>
      <c r="G7" s="253" t="s">
        <v>805</v>
      </c>
    </row>
    <row r="8" spans="1:10" s="67" customFormat="1" ht="16.5" x14ac:dyDescent="0.35">
      <c r="A8" s="275" t="s">
        <v>117</v>
      </c>
      <c r="B8" s="289" t="s">
        <v>831</v>
      </c>
      <c r="C8" s="276" t="s">
        <v>773</v>
      </c>
      <c r="D8" s="274">
        <v>680.7700000000001</v>
      </c>
      <c r="E8" s="299"/>
      <c r="F8" s="299">
        <f t="shared" ref="F8:F38" si="0">D8*E8</f>
        <v>0</v>
      </c>
      <c r="G8" s="253" t="s">
        <v>805</v>
      </c>
    </row>
    <row r="9" spans="1:10" s="67" customFormat="1" ht="16.5" x14ac:dyDescent="0.35">
      <c r="A9" s="277" t="s">
        <v>118</v>
      </c>
      <c r="B9" s="290" t="s">
        <v>832</v>
      </c>
      <c r="C9" s="276" t="s">
        <v>777</v>
      </c>
      <c r="D9" s="174">
        <v>330</v>
      </c>
      <c r="E9" s="299"/>
      <c r="F9" s="299">
        <f t="shared" si="0"/>
        <v>0</v>
      </c>
      <c r="G9" s="253" t="s">
        <v>805</v>
      </c>
    </row>
    <row r="10" spans="1:10" s="67" customFormat="1" x14ac:dyDescent="0.35">
      <c r="A10" s="277" t="s">
        <v>814</v>
      </c>
      <c r="B10" s="290" t="s">
        <v>90</v>
      </c>
      <c r="C10" s="276" t="s">
        <v>19</v>
      </c>
      <c r="D10" s="117">
        <v>0.19799999999999998</v>
      </c>
      <c r="E10" s="299"/>
      <c r="F10" s="299">
        <f t="shared" si="0"/>
        <v>0</v>
      </c>
      <c r="G10" s="253" t="s">
        <v>804</v>
      </c>
    </row>
    <row r="11" spans="1:10" ht="16.5" x14ac:dyDescent="0.35">
      <c r="A11" s="277" t="s">
        <v>248</v>
      </c>
      <c r="B11" s="290" t="s">
        <v>833</v>
      </c>
      <c r="C11" s="276" t="s">
        <v>777</v>
      </c>
      <c r="D11" s="278">
        <v>330</v>
      </c>
      <c r="E11" s="299"/>
      <c r="F11" s="299">
        <f t="shared" si="0"/>
        <v>0</v>
      </c>
      <c r="G11" s="253" t="s">
        <v>805</v>
      </c>
    </row>
    <row r="12" spans="1:10" x14ac:dyDescent="0.35">
      <c r="A12" s="277" t="s">
        <v>322</v>
      </c>
      <c r="B12" s="290" t="s">
        <v>90</v>
      </c>
      <c r="C12" s="276" t="s">
        <v>19</v>
      </c>
      <c r="D12" s="117">
        <v>0.19799999999999998</v>
      </c>
      <c r="E12" s="299"/>
      <c r="F12" s="299">
        <f t="shared" si="0"/>
        <v>0</v>
      </c>
      <c r="G12" s="253" t="s">
        <v>804</v>
      </c>
    </row>
    <row r="13" spans="1:10" ht="16.5" x14ac:dyDescent="0.35">
      <c r="A13" s="279" t="s">
        <v>119</v>
      </c>
      <c r="B13" s="291" t="s">
        <v>815</v>
      </c>
      <c r="C13" s="280" t="s">
        <v>773</v>
      </c>
      <c r="D13" s="281">
        <v>81.87</v>
      </c>
      <c r="E13" s="299"/>
      <c r="F13" s="299">
        <f t="shared" si="0"/>
        <v>0</v>
      </c>
      <c r="G13" s="253" t="s">
        <v>805</v>
      </c>
    </row>
    <row r="14" spans="1:10" ht="16.5" x14ac:dyDescent="0.35">
      <c r="A14" s="279" t="s">
        <v>251</v>
      </c>
      <c r="B14" s="291" t="s">
        <v>834</v>
      </c>
      <c r="C14" s="276" t="s">
        <v>773</v>
      </c>
      <c r="D14" s="292">
        <v>485.86</v>
      </c>
      <c r="E14" s="299"/>
      <c r="F14" s="299">
        <f t="shared" si="0"/>
        <v>0</v>
      </c>
      <c r="G14" s="253" t="s">
        <v>805</v>
      </c>
    </row>
    <row r="15" spans="1:10" s="67" customFormat="1" ht="16.5" x14ac:dyDescent="0.35">
      <c r="A15" s="279" t="s">
        <v>252</v>
      </c>
      <c r="B15" s="291" t="s">
        <v>816</v>
      </c>
      <c r="C15" s="276" t="s">
        <v>773</v>
      </c>
      <c r="D15" s="274">
        <v>68.39</v>
      </c>
      <c r="E15" s="299"/>
      <c r="F15" s="299">
        <f t="shared" si="0"/>
        <v>0</v>
      </c>
      <c r="G15" s="253" t="s">
        <v>805</v>
      </c>
    </row>
    <row r="16" spans="1:10" s="67" customFormat="1" ht="16.5" x14ac:dyDescent="0.35">
      <c r="A16" s="279" t="s">
        <v>260</v>
      </c>
      <c r="B16" s="293" t="s">
        <v>817</v>
      </c>
      <c r="C16" s="294" t="s">
        <v>830</v>
      </c>
      <c r="D16" s="174">
        <v>3.07</v>
      </c>
      <c r="E16" s="299"/>
      <c r="F16" s="299">
        <f t="shared" si="0"/>
        <v>0</v>
      </c>
      <c r="G16" s="253" t="s">
        <v>805</v>
      </c>
    </row>
    <row r="17" spans="1:218" x14ac:dyDescent="0.35">
      <c r="A17" s="279" t="s">
        <v>261</v>
      </c>
      <c r="B17" s="295" t="s">
        <v>818</v>
      </c>
      <c r="C17" s="172" t="s">
        <v>52</v>
      </c>
      <c r="D17" s="174">
        <v>197.76</v>
      </c>
      <c r="E17" s="299"/>
      <c r="F17" s="299">
        <f t="shared" si="0"/>
        <v>0</v>
      </c>
      <c r="G17" s="253" t="s">
        <v>805</v>
      </c>
    </row>
    <row r="18" spans="1:218" x14ac:dyDescent="0.35">
      <c r="A18" s="279" t="s">
        <v>155</v>
      </c>
      <c r="B18" s="295" t="s">
        <v>819</v>
      </c>
      <c r="C18" s="172" t="s">
        <v>52</v>
      </c>
      <c r="D18" s="174">
        <v>520</v>
      </c>
      <c r="E18" s="299"/>
      <c r="F18" s="299">
        <f t="shared" si="0"/>
        <v>0</v>
      </c>
      <c r="G18" s="253" t="s">
        <v>805</v>
      </c>
    </row>
    <row r="19" spans="1:218" s="67" customFormat="1" x14ac:dyDescent="0.35">
      <c r="A19" s="279" t="s">
        <v>305</v>
      </c>
      <c r="B19" s="295" t="s">
        <v>835</v>
      </c>
      <c r="C19" s="172" t="s">
        <v>820</v>
      </c>
      <c r="D19" s="174">
        <v>52</v>
      </c>
      <c r="E19" s="299"/>
      <c r="F19" s="299">
        <f t="shared" si="0"/>
        <v>0</v>
      </c>
      <c r="G19" s="253" t="s">
        <v>805</v>
      </c>
    </row>
    <row r="20" spans="1:218" x14ac:dyDescent="0.35">
      <c r="A20" s="279" t="s">
        <v>821</v>
      </c>
      <c r="B20" s="296" t="s">
        <v>836</v>
      </c>
      <c r="C20" s="172" t="s">
        <v>820</v>
      </c>
      <c r="D20" s="274">
        <v>52.52</v>
      </c>
      <c r="E20" s="299"/>
      <c r="F20" s="299">
        <f t="shared" si="0"/>
        <v>0</v>
      </c>
      <c r="G20" s="253" t="s">
        <v>810</v>
      </c>
    </row>
    <row r="21" spans="1:218" x14ac:dyDescent="0.35">
      <c r="A21" s="271" t="s">
        <v>822</v>
      </c>
      <c r="B21" s="290" t="s">
        <v>837</v>
      </c>
      <c r="C21" s="172" t="s">
        <v>27</v>
      </c>
      <c r="D21" s="177">
        <v>52</v>
      </c>
      <c r="E21" s="299"/>
      <c r="F21" s="299">
        <f t="shared" si="0"/>
        <v>0</v>
      </c>
      <c r="G21" s="253" t="s">
        <v>805</v>
      </c>
    </row>
    <row r="22" spans="1:218" x14ac:dyDescent="0.35">
      <c r="A22" s="275" t="s">
        <v>823</v>
      </c>
      <c r="B22" s="295" t="s">
        <v>838</v>
      </c>
      <c r="C22" s="272" t="s">
        <v>78</v>
      </c>
      <c r="D22" s="282">
        <v>3</v>
      </c>
      <c r="E22" s="299"/>
      <c r="F22" s="299">
        <f t="shared" si="0"/>
        <v>0</v>
      </c>
      <c r="G22" s="253" t="s">
        <v>805</v>
      </c>
    </row>
    <row r="23" spans="1:218" x14ac:dyDescent="0.35">
      <c r="A23" s="275" t="s">
        <v>824</v>
      </c>
      <c r="B23" s="295" t="s">
        <v>806</v>
      </c>
      <c r="C23" s="172" t="s">
        <v>28</v>
      </c>
      <c r="D23" s="283">
        <v>3</v>
      </c>
      <c r="E23" s="299"/>
      <c r="F23" s="299">
        <f t="shared" si="0"/>
        <v>0</v>
      </c>
      <c r="G23" s="253" t="s">
        <v>810</v>
      </c>
    </row>
    <row r="24" spans="1:218" s="67" customFormat="1" x14ac:dyDescent="0.35">
      <c r="A24" s="279" t="s">
        <v>825</v>
      </c>
      <c r="B24" s="295" t="s">
        <v>826</v>
      </c>
      <c r="C24" s="172" t="s">
        <v>27</v>
      </c>
      <c r="D24" s="284">
        <v>82.47</v>
      </c>
      <c r="E24" s="299"/>
      <c r="F24" s="299">
        <f t="shared" si="0"/>
        <v>0</v>
      </c>
      <c r="G24" s="253" t="s">
        <v>805</v>
      </c>
    </row>
    <row r="25" spans="1:218" x14ac:dyDescent="0.35">
      <c r="A25" s="279" t="s">
        <v>547</v>
      </c>
      <c r="B25" s="291" t="s">
        <v>839</v>
      </c>
      <c r="C25" s="172" t="s">
        <v>211</v>
      </c>
      <c r="D25" s="285">
        <v>5</v>
      </c>
      <c r="E25" s="299"/>
      <c r="F25" s="299">
        <f t="shared" si="0"/>
        <v>0</v>
      </c>
      <c r="G25" s="253" t="s">
        <v>805</v>
      </c>
      <c r="H25" s="90"/>
    </row>
    <row r="26" spans="1:218" x14ac:dyDescent="0.35">
      <c r="A26" s="279" t="s">
        <v>827</v>
      </c>
      <c r="B26" s="291" t="s">
        <v>840</v>
      </c>
      <c r="C26" s="172" t="s">
        <v>211</v>
      </c>
      <c r="D26" s="285">
        <v>3</v>
      </c>
      <c r="E26" s="299"/>
      <c r="F26" s="299">
        <f t="shared" si="0"/>
        <v>0</v>
      </c>
      <c r="G26" s="253" t="s">
        <v>805</v>
      </c>
      <c r="H26" s="90"/>
    </row>
    <row r="27" spans="1:218" x14ac:dyDescent="0.45">
      <c r="A27" s="279" t="s">
        <v>467</v>
      </c>
      <c r="B27" s="291" t="s">
        <v>841</v>
      </c>
      <c r="C27" s="172" t="s">
        <v>28</v>
      </c>
      <c r="D27" s="285">
        <v>6</v>
      </c>
      <c r="E27" s="299"/>
      <c r="F27" s="299">
        <f t="shared" si="0"/>
        <v>0</v>
      </c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79" t="s">
        <v>548</v>
      </c>
      <c r="B28" s="291" t="s">
        <v>828</v>
      </c>
      <c r="C28" s="172" t="s">
        <v>820</v>
      </c>
      <c r="D28" s="297">
        <v>25</v>
      </c>
      <c r="E28" s="299"/>
      <c r="F28" s="299">
        <f t="shared" si="0"/>
        <v>0</v>
      </c>
      <c r="G28" s="253" t="s">
        <v>805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279" t="s">
        <v>549</v>
      </c>
      <c r="B29" s="298" t="s">
        <v>842</v>
      </c>
      <c r="C29" s="172" t="s">
        <v>820</v>
      </c>
      <c r="D29" s="174">
        <v>25.25</v>
      </c>
      <c r="E29" s="299"/>
      <c r="F29" s="299">
        <f t="shared" si="0"/>
        <v>0</v>
      </c>
      <c r="G29" s="253" t="s">
        <v>810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71" t="s">
        <v>829</v>
      </c>
      <c r="B30" s="295" t="s">
        <v>843</v>
      </c>
      <c r="C30" s="172" t="s">
        <v>27</v>
      </c>
      <c r="D30" s="285">
        <v>8</v>
      </c>
      <c r="E30" s="299"/>
      <c r="F30" s="299">
        <f t="shared" si="0"/>
        <v>0</v>
      </c>
      <c r="G30" s="253" t="s">
        <v>805</v>
      </c>
      <c r="H30" s="90"/>
    </row>
    <row r="31" spans="1:218" s="55" customFormat="1" x14ac:dyDescent="0.35">
      <c r="A31" s="271" t="s">
        <v>554</v>
      </c>
      <c r="B31" s="295" t="s">
        <v>844</v>
      </c>
      <c r="C31" s="172" t="s">
        <v>27</v>
      </c>
      <c r="D31" s="285">
        <v>8</v>
      </c>
      <c r="E31" s="299"/>
      <c r="F31" s="299">
        <f t="shared" si="0"/>
        <v>0</v>
      </c>
      <c r="G31" s="253" t="s">
        <v>805</v>
      </c>
    </row>
    <row r="32" spans="1:218" s="55" customFormat="1" x14ac:dyDescent="0.35">
      <c r="A32" s="275" t="s">
        <v>555</v>
      </c>
      <c r="B32" s="290" t="s">
        <v>807</v>
      </c>
      <c r="C32" s="276" t="s">
        <v>27</v>
      </c>
      <c r="D32" s="174">
        <v>52</v>
      </c>
      <c r="E32" s="299"/>
      <c r="F32" s="299">
        <f t="shared" si="0"/>
        <v>0</v>
      </c>
      <c r="G32" s="253" t="s">
        <v>805</v>
      </c>
    </row>
    <row r="33" spans="1:227" s="255" customFormat="1" ht="16.5" x14ac:dyDescent="0.45">
      <c r="A33" s="271" t="s">
        <v>557</v>
      </c>
      <c r="B33" s="295" t="s">
        <v>845</v>
      </c>
      <c r="C33" s="272" t="s">
        <v>773</v>
      </c>
      <c r="D33" s="286">
        <v>9.6000000000000014</v>
      </c>
      <c r="E33" s="299"/>
      <c r="F33" s="299">
        <f t="shared" si="0"/>
        <v>0</v>
      </c>
      <c r="G33" s="253" t="s">
        <v>805</v>
      </c>
      <c r="H33" s="90"/>
    </row>
    <row r="34" spans="1:227" s="254" customFormat="1" x14ac:dyDescent="0.45">
      <c r="A34" s="271" t="s">
        <v>559</v>
      </c>
      <c r="B34" s="295" t="s">
        <v>846</v>
      </c>
      <c r="C34" s="172" t="s">
        <v>19</v>
      </c>
      <c r="D34" s="287">
        <v>19.200000000000003</v>
      </c>
      <c r="E34" s="299"/>
      <c r="F34" s="299">
        <f t="shared" si="0"/>
        <v>0</v>
      </c>
      <c r="G34" s="253" t="s">
        <v>805</v>
      </c>
    </row>
    <row r="35" spans="1:227" s="254" customFormat="1" x14ac:dyDescent="0.45">
      <c r="A35" s="275" t="s">
        <v>561</v>
      </c>
      <c r="B35" s="293" t="s">
        <v>847</v>
      </c>
      <c r="C35" s="172" t="s">
        <v>19</v>
      </c>
      <c r="D35" s="287">
        <v>7.3451612903225813E-2</v>
      </c>
      <c r="E35" s="299"/>
      <c r="F35" s="299">
        <f t="shared" si="0"/>
        <v>0</v>
      </c>
      <c r="G35" s="253" t="s">
        <v>805</v>
      </c>
      <c r="H35" s="90"/>
    </row>
    <row r="36" spans="1:227" s="254" customFormat="1" x14ac:dyDescent="0.45">
      <c r="A36" s="271" t="s">
        <v>456</v>
      </c>
      <c r="B36" s="290" t="s">
        <v>848</v>
      </c>
      <c r="C36" s="172" t="s">
        <v>27</v>
      </c>
      <c r="D36" s="177">
        <v>50</v>
      </c>
      <c r="E36" s="299"/>
      <c r="F36" s="299">
        <f t="shared" si="0"/>
        <v>0</v>
      </c>
      <c r="G36" s="253" t="s">
        <v>805</v>
      </c>
    </row>
    <row r="37" spans="1:227" s="254" customFormat="1" x14ac:dyDescent="0.45">
      <c r="A37" s="271" t="s">
        <v>564</v>
      </c>
      <c r="B37" s="295" t="s">
        <v>849</v>
      </c>
      <c r="C37" s="172" t="s">
        <v>211</v>
      </c>
      <c r="D37" s="177">
        <v>1</v>
      </c>
      <c r="E37" s="299"/>
      <c r="F37" s="299">
        <f t="shared" si="0"/>
        <v>0</v>
      </c>
      <c r="G37" s="253" t="s">
        <v>805</v>
      </c>
      <c r="H37" s="90"/>
    </row>
    <row r="38" spans="1:227" s="254" customFormat="1" ht="16.5" thickBot="1" x14ac:dyDescent="0.5">
      <c r="A38" s="271" t="s">
        <v>565</v>
      </c>
      <c r="B38" s="295" t="s">
        <v>850</v>
      </c>
      <c r="C38" s="172" t="s">
        <v>28</v>
      </c>
      <c r="D38" s="174">
        <v>0.115</v>
      </c>
      <c r="E38" s="299"/>
      <c r="F38" s="299">
        <f t="shared" si="0"/>
        <v>0</v>
      </c>
      <c r="G38" s="253" t="s">
        <v>804</v>
      </c>
    </row>
    <row r="39" spans="1:227" ht="16.5" thickBot="1" x14ac:dyDescent="0.4">
      <c r="A39" s="215"/>
      <c r="B39" s="256" t="s">
        <v>30</v>
      </c>
      <c r="C39" s="218"/>
      <c r="D39" s="266"/>
      <c r="E39" s="266"/>
      <c r="F39" s="221">
        <f>SUM(F7:F38)</f>
        <v>0</v>
      </c>
    </row>
    <row r="40" spans="1:227" ht="16.5" thickBot="1" x14ac:dyDescent="0.4">
      <c r="A40" s="231"/>
      <c r="B40" s="257" t="s">
        <v>808</v>
      </c>
      <c r="C40" s="226"/>
      <c r="D40" s="267"/>
      <c r="E40" s="267"/>
      <c r="F40" s="268">
        <f>F39*C40</f>
        <v>0</v>
      </c>
    </row>
    <row r="41" spans="1:227" ht="16.5" thickBot="1" x14ac:dyDescent="0.4">
      <c r="A41" s="224"/>
      <c r="B41" s="258" t="s">
        <v>32</v>
      </c>
      <c r="C41" s="227"/>
      <c r="D41" s="269"/>
      <c r="E41" s="269"/>
      <c r="F41" s="221">
        <f>SUM(F39:F40)</f>
        <v>0</v>
      </c>
    </row>
    <row r="42" spans="1:227" ht="16.5" thickBot="1" x14ac:dyDescent="0.4">
      <c r="A42" s="231"/>
      <c r="B42" s="257" t="s">
        <v>34</v>
      </c>
      <c r="C42" s="226"/>
      <c r="D42" s="267"/>
      <c r="E42" s="267"/>
      <c r="F42" s="268">
        <f>F41*C42</f>
        <v>0</v>
      </c>
    </row>
    <row r="43" spans="1:227" ht="16.5" thickBot="1" x14ac:dyDescent="0.4">
      <c r="A43" s="224"/>
      <c r="B43" s="258" t="s">
        <v>32</v>
      </c>
      <c r="C43" s="227"/>
      <c r="D43" s="269"/>
      <c r="E43" s="269"/>
      <c r="F43" s="221">
        <f>SUM(F41:F42)</f>
        <v>0</v>
      </c>
    </row>
    <row r="44" spans="1:227" ht="16.5" thickBot="1" x14ac:dyDescent="0.4">
      <c r="A44" s="224"/>
      <c r="B44" s="259" t="s">
        <v>809</v>
      </c>
      <c r="C44" s="252"/>
      <c r="D44" s="269"/>
      <c r="E44" s="269"/>
      <c r="F44" s="270">
        <f>F43*C44</f>
        <v>0</v>
      </c>
    </row>
    <row r="45" spans="1:227" s="251" customFormat="1" ht="16.5" thickBot="1" x14ac:dyDescent="0.4">
      <c r="A45" s="231"/>
      <c r="B45" s="260" t="s">
        <v>32</v>
      </c>
      <c r="C45" s="234"/>
      <c r="D45" s="267"/>
      <c r="E45" s="267"/>
      <c r="F45" s="267">
        <f>SUM(F43:F44)</f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</row>
    <row r="46" spans="1:227" s="251" customFormat="1" ht="15" customHeight="1" x14ac:dyDescent="0.35">
      <c r="A46" s="23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</row>
    <row r="47" spans="1:227" s="251" customFormat="1" ht="5.25" customHeight="1" x14ac:dyDescent="0.35">
      <c r="A47" s="23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</row>
  </sheetData>
  <autoFilter ref="A6:G45"/>
  <mergeCells count="6">
    <mergeCell ref="F4:F5"/>
    <mergeCell ref="A4:A5"/>
    <mergeCell ref="B4:B5"/>
    <mergeCell ref="C4:C5"/>
    <mergeCell ref="D4:D5"/>
    <mergeCell ref="E4:E5"/>
  </mergeCells>
  <conditionalFormatting sqref="D13:E14 B16:D16 C25:D26">
    <cfRule type="cellIs" dxfId="12" priority="13" stopIfTrue="1" operator="equal">
      <formula>0</formula>
    </cfRule>
  </conditionalFormatting>
  <conditionalFormatting sqref="D18 D13:E14 D16:E16">
    <cfRule type="cellIs" dxfId="11" priority="12" stopIfTrue="1" operator="equal">
      <formula>8223.307275</formula>
    </cfRule>
  </conditionalFormatting>
  <conditionalFormatting sqref="D9">
    <cfRule type="cellIs" dxfId="10" priority="8" stopIfTrue="1" operator="equal">
      <formula>8223.307275</formula>
    </cfRule>
  </conditionalFormatting>
  <conditionalFormatting sqref="D17">
    <cfRule type="cellIs" dxfId="9" priority="7" stopIfTrue="1" operator="equal">
      <formula>8223.307275</formula>
    </cfRule>
  </conditionalFormatting>
  <conditionalFormatting sqref="B12:D12 B10:B11">
    <cfRule type="cellIs" dxfId="8" priority="11" stopIfTrue="1" operator="equal">
      <formula>0</formula>
    </cfRule>
  </conditionalFormatting>
  <conditionalFormatting sqref="D12">
    <cfRule type="cellIs" dxfId="7" priority="10" stopIfTrue="1" operator="equal">
      <formula>8223.307275</formula>
    </cfRule>
  </conditionalFormatting>
  <conditionalFormatting sqref="D9">
    <cfRule type="cellIs" dxfId="6" priority="9" stopIfTrue="1" operator="equal">
      <formula>0</formula>
    </cfRule>
  </conditionalFormatting>
  <conditionalFormatting sqref="D32">
    <cfRule type="cellIs" dxfId="5" priority="6" stopIfTrue="1" operator="equal">
      <formula>8223.307275</formula>
    </cfRule>
  </conditionalFormatting>
  <conditionalFormatting sqref="E15">
    <cfRule type="cellIs" dxfId="4" priority="5" stopIfTrue="1" operator="equal">
      <formula>0</formula>
    </cfRule>
  </conditionalFormatting>
  <conditionalFormatting sqref="E15">
    <cfRule type="cellIs" dxfId="3" priority="4" stopIfTrue="1" operator="equal">
      <formula>8223.307275</formula>
    </cfRule>
  </conditionalFormatting>
  <conditionalFormatting sqref="D19">
    <cfRule type="cellIs" dxfId="2" priority="3" stopIfTrue="1" operator="equal">
      <formula>8223.307275</formula>
    </cfRule>
  </conditionalFormatting>
  <conditionalFormatting sqref="D27">
    <cfRule type="cellIs" dxfId="1" priority="2" stopIfTrue="1" operator="equal">
      <formula>0</formula>
    </cfRule>
  </conditionalFormatting>
  <conditionalFormatting sqref="B7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2022-05-25T14:48:27Z</dcterms:modified>
</cp:coreProperties>
</file>